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8735" windowHeight="133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<sst xmlns="http://schemas.openxmlformats.org/spreadsheetml/2006/main" count="53" uniqueCount="28">
  <si>
    <t>cm</t>
  </si>
  <si>
    <t>MHz</t>
  </si>
  <si>
    <t>dBi</t>
  </si>
  <si>
    <t>frequency</t>
  </si>
  <si>
    <t>wavelength</t>
  </si>
  <si>
    <t>km</t>
  </si>
  <si>
    <t>transmit power</t>
  </si>
  <si>
    <t>dBm</t>
  </si>
  <si>
    <t>dB</t>
  </si>
  <si>
    <t>bit rate</t>
  </si>
  <si>
    <t>Mbit/s</t>
  </si>
  <si>
    <t>sensitivity</t>
  </si>
  <si>
    <t>tx power</t>
  </si>
  <si>
    <t>Watt</t>
  </si>
  <si>
    <t>margin</t>
  </si>
  <si>
    <t>radio noise figure</t>
  </si>
  <si>
    <t>max. distance @</t>
  </si>
  <si>
    <t>@</t>
  </si>
  <si>
    <t>ground antenna gain</t>
  </si>
  <si>
    <t>aircraft antenna gain</t>
  </si>
  <si>
    <t>ground antenna cable loss</t>
  </si>
  <si>
    <t>aircraft antenna cable loss</t>
  </si>
  <si>
    <t>factor</t>
  </si>
  <si>
    <t>ubiquity</t>
  </si>
  <si>
    <t>correction value</t>
  </si>
  <si>
    <t>rough_radio_calculator.xls (1.0)</t>
  </si>
  <si>
    <t>additional loss 1</t>
  </si>
  <si>
    <t>additional loss 2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</si>
</sst>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0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8"/>
      <name val="Calibri"/>
      <family val="2"/>
    </font>
    <font>
      <sz val="8"/>
      <color indexed="55"/>
      <name val="Calibri"/>
      <family val="2"/>
    </font>
    <font>
      <sz val="11"/>
      <color indexed="57"/>
      <name val="Calibri"/>
      <family val="2"/>
    </font>
    <font>
      <sz val="12"/>
      <color indexed="57"/>
      <name val="Calibri"/>
      <family val="2"/>
    </font>
    <font>
      <sz val="11"/>
      <name val="Calibri"/>
      <family val="2"/>
    </font>
    <font>
      <sz val="8"/>
      <color indexed="22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name val="Calibri"/>
      <family val="2"/>
    </font>
    <font>
      <sz val="11"/>
      <color indexed="8"/>
      <name val="Arial Narrow"/>
      <family val="2"/>
    </font>
    <font>
      <sz val="11"/>
      <color indexed="3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1"/>
      <name val="Calibri"/>
      <family val="2"/>
    </font>
    <font>
      <sz val="8"/>
      <color theme="0" tint="-0.24997000396251678"/>
      <name val="Calibri"/>
      <family val="2"/>
    </font>
    <font>
      <sz val="11"/>
      <color theme="6" tint="-0.24997000396251678"/>
      <name val="Calibri"/>
      <family val="2"/>
    </font>
    <font>
      <sz val="12"/>
      <color theme="6" tint="-0.24997000396251678"/>
      <name val="Calibri"/>
      <family val="2"/>
    </font>
    <font>
      <sz val="8"/>
      <color theme="0" tint="-0.1499900072813034"/>
      <name val="Calibri"/>
      <family val="2"/>
    </font>
    <font>
      <sz val="12"/>
      <color theme="1"/>
      <name val="Calibri"/>
      <family val="2"/>
    </font>
    <font>
      <sz val="14"/>
      <color theme="1"/>
      <name val="Calibri"/>
      <family val="2"/>
    </font>
    <font>
      <sz val="11"/>
      <color theme="5" tint="-0.24997000396251678"/>
      <name val="Calibri"/>
      <family val="2"/>
    </font>
    <font>
      <sz val="11"/>
      <color rgb="FF0070C0"/>
      <name val="Calibri"/>
      <family val="2"/>
    </font>
    <font>
      <sz val="11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1">
    <xf numFmtId="0" fontId="0" fillId="0" borderId="0" xfId="0" applyFont="1" applyAlignment="1">
      <alignment/>
    </xf>
    <xf numFmtId="164" fontId="45" fillId="33" borderId="10" xfId="0" applyNumberFormat="1" applyFont="1" applyFill="1" applyBorder="1" applyAlignment="1" applyProtection="1">
      <alignment/>
      <protection locked="0"/>
    </xf>
    <xf numFmtId="164" fontId="45" fillId="34" borderId="10" xfId="0" applyNumberFormat="1" applyFont="1" applyFill="1" applyBorder="1" applyAlignment="1" applyProtection="1">
      <alignment/>
      <protection locked="0"/>
    </xf>
    <xf numFmtId="164" fontId="45" fillId="7" borderId="10" xfId="0" applyNumberFormat="1" applyFont="1" applyFill="1" applyBorder="1" applyAlignment="1" applyProtection="1">
      <alignment/>
      <protection locked="0"/>
    </xf>
    <xf numFmtId="164" fontId="46" fillId="0" borderId="0" xfId="0" applyNumberFormat="1" applyFont="1" applyBorder="1" applyAlignment="1" applyProtection="1">
      <alignment/>
      <protection/>
    </xf>
    <xf numFmtId="0" fontId="47" fillId="0" borderId="0" xfId="0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164" fontId="47" fillId="0" borderId="0" xfId="0" applyNumberFormat="1" applyFont="1" applyBorder="1" applyAlignment="1" applyProtection="1">
      <alignment/>
      <protection/>
    </xf>
    <xf numFmtId="0" fontId="47" fillId="0" borderId="0" xfId="0" applyFont="1" applyAlignment="1" applyProtection="1">
      <alignment/>
      <protection/>
    </xf>
    <xf numFmtId="164" fontId="48" fillId="0" borderId="0" xfId="0" applyNumberFormat="1" applyFont="1" applyBorder="1" applyAlignment="1" applyProtection="1">
      <alignment horizontal="right"/>
      <protection/>
    </xf>
    <xf numFmtId="164" fontId="48" fillId="0" borderId="0" xfId="0" applyNumberFormat="1" applyFont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22" fillId="0" borderId="0" xfId="0" applyFont="1" applyBorder="1" applyAlignment="1" applyProtection="1">
      <alignment/>
      <protection/>
    </xf>
    <xf numFmtId="164" fontId="49" fillId="0" borderId="0" xfId="0" applyNumberFormat="1" applyFont="1" applyBorder="1" applyAlignment="1" applyProtection="1">
      <alignment/>
      <protection/>
    </xf>
    <xf numFmtId="0" fontId="49" fillId="0" borderId="0" xfId="0" applyFont="1" applyBorder="1" applyAlignment="1" applyProtection="1">
      <alignment/>
      <protection/>
    </xf>
    <xf numFmtId="0" fontId="49" fillId="0" borderId="0" xfId="0" applyFont="1" applyAlignment="1" applyProtection="1">
      <alignment horizontal="center"/>
      <protection/>
    </xf>
    <xf numFmtId="164" fontId="48" fillId="0" borderId="11" xfId="0" applyNumberFormat="1" applyFont="1" applyBorder="1" applyAlignment="1" applyProtection="1">
      <alignment horizontal="right"/>
      <protection/>
    </xf>
    <xf numFmtId="164" fontId="48" fillId="0" borderId="11" xfId="0" applyNumberFormat="1" applyFon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49" fillId="0" borderId="13" xfId="0" applyNumberFormat="1" applyFont="1" applyBorder="1" applyAlignment="1" applyProtection="1">
      <alignment horizontal="center"/>
      <protection/>
    </xf>
    <xf numFmtId="164" fontId="45" fillId="33" borderId="0" xfId="0" applyNumberFormat="1" applyFont="1" applyFill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  <xf numFmtId="164" fontId="49" fillId="0" borderId="14" xfId="0" applyNumberFormat="1" applyFont="1" applyBorder="1" applyAlignment="1" applyProtection="1">
      <alignment horizontal="center"/>
      <protection/>
    </xf>
    <xf numFmtId="164" fontId="45" fillId="34" borderId="0" xfId="0" applyNumberFormat="1" applyFont="1" applyFill="1" applyBorder="1" applyAlignment="1" applyProtection="1">
      <alignment/>
      <protection/>
    </xf>
    <xf numFmtId="164" fontId="45" fillId="7" borderId="0" xfId="0" applyNumberFormat="1" applyFont="1" applyFill="1" applyBorder="1" applyAlignment="1" applyProtection="1">
      <alignment/>
      <protection/>
    </xf>
    <xf numFmtId="164" fontId="45" fillId="6" borderId="10" xfId="0" applyNumberFormat="1" applyFont="1" applyFill="1" applyBorder="1" applyAlignment="1" applyProtection="1">
      <alignment/>
      <protection locked="0"/>
    </xf>
    <xf numFmtId="164" fontId="45" fillId="6" borderId="0" xfId="0" applyNumberFormat="1" applyFont="1" applyFill="1" applyBorder="1" applyAlignment="1" applyProtection="1">
      <alignment/>
      <protection/>
    </xf>
    <xf numFmtId="164" fontId="47" fillId="0" borderId="0" xfId="0" applyNumberFormat="1" applyFont="1" applyBorder="1" applyAlignment="1" applyProtection="1">
      <alignment horizontal="center"/>
      <protection/>
    </xf>
    <xf numFmtId="164" fontId="47" fillId="0" borderId="0" xfId="0" applyNumberFormat="1" applyFont="1" applyBorder="1" applyAlignment="1" applyProtection="1">
      <alignment horizontal="right"/>
      <protection/>
    </xf>
    <xf numFmtId="164" fontId="50" fillId="0" borderId="15" xfId="0" applyNumberFormat="1" applyFont="1" applyBorder="1" applyAlignment="1" applyProtection="1">
      <alignment horizontal="right"/>
      <protection/>
    </xf>
    <xf numFmtId="164" fontId="50" fillId="0" borderId="0" xfId="0" applyNumberFormat="1" applyFont="1" applyBorder="1" applyAlignment="1" applyProtection="1">
      <alignment/>
      <protection/>
    </xf>
    <xf numFmtId="164" fontId="51" fillId="4" borderId="0" xfId="0" applyNumberFormat="1" applyFont="1" applyFill="1" applyBorder="1" applyAlignment="1" applyProtection="1">
      <alignment/>
      <protection/>
    </xf>
    <xf numFmtId="164" fontId="50" fillId="0" borderId="16" xfId="0" applyNumberFormat="1" applyFont="1" applyBorder="1" applyAlignment="1" applyProtection="1">
      <alignment horizontal="right"/>
      <protection/>
    </xf>
    <xf numFmtId="164" fontId="50" fillId="0" borderId="11" xfId="0" applyNumberFormat="1" applyFont="1" applyBorder="1" applyAlignment="1" applyProtection="1">
      <alignment/>
      <protection/>
    </xf>
    <xf numFmtId="164" fontId="51" fillId="4" borderId="11" xfId="0" applyNumberFormat="1" applyFont="1" applyFill="1" applyBorder="1" applyAlignment="1" applyProtection="1">
      <alignment/>
      <protection/>
    </xf>
    <xf numFmtId="164" fontId="49" fillId="0" borderId="17" xfId="0" applyNumberFormat="1" applyFont="1" applyBorder="1" applyAlignment="1" applyProtection="1">
      <alignment horizontal="center"/>
      <protection/>
    </xf>
    <xf numFmtId="164" fontId="45" fillId="13" borderId="10" xfId="0" applyNumberFormat="1" applyFont="1" applyFill="1" applyBorder="1" applyAlignment="1" applyProtection="1">
      <alignment/>
      <protection locked="0"/>
    </xf>
    <xf numFmtId="164" fontId="45" fillId="13" borderId="0" xfId="0" applyNumberFormat="1" applyFont="1" applyFill="1" applyBorder="1" applyAlignment="1" applyProtection="1">
      <alignment/>
      <protection/>
    </xf>
    <xf numFmtId="164" fontId="45" fillId="4" borderId="0" xfId="0" applyNumberFormat="1" applyFont="1" applyFill="1" applyBorder="1" applyAlignment="1" applyProtection="1">
      <alignment/>
      <protection/>
    </xf>
    <xf numFmtId="164" fontId="45" fillId="4" borderId="11" xfId="0" applyNumberFormat="1" applyFont="1" applyFill="1" applyBorder="1" applyAlignment="1" applyProtection="1">
      <alignment/>
      <protection/>
    </xf>
    <xf numFmtId="164" fontId="22" fillId="5" borderId="0" xfId="0" applyNumberFormat="1" applyFont="1" applyFill="1" applyBorder="1" applyAlignment="1" applyProtection="1">
      <alignment/>
      <protection/>
    </xf>
    <xf numFmtId="164" fontId="26" fillId="5" borderId="10" xfId="0" applyNumberFormat="1" applyFont="1" applyFill="1" applyBorder="1" applyAlignment="1" applyProtection="1">
      <alignment/>
      <protection locked="0"/>
    </xf>
    <xf numFmtId="2" fontId="47" fillId="0" borderId="0" xfId="0" applyNumberFormat="1" applyFont="1" applyBorder="1" applyAlignment="1" applyProtection="1">
      <alignment/>
      <protection/>
    </xf>
    <xf numFmtId="165" fontId="47" fillId="0" borderId="0" xfId="0" applyNumberFormat="1" applyFont="1" applyBorder="1" applyAlignment="1" applyProtection="1">
      <alignment/>
      <protection/>
    </xf>
    <xf numFmtId="164" fontId="49" fillId="0" borderId="15" xfId="0" applyNumberFormat="1" applyFont="1" applyBorder="1" applyAlignment="1" applyProtection="1">
      <alignment horizontal="right"/>
      <protection/>
    </xf>
    <xf numFmtId="164" fontId="49" fillId="0" borderId="0" xfId="0" applyNumberFormat="1" applyFont="1" applyBorder="1" applyAlignment="1" applyProtection="1">
      <alignment horizontal="right"/>
      <protection/>
    </xf>
    <xf numFmtId="164" fontId="0" fillId="0" borderId="15" xfId="0" applyNumberForma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right"/>
      <protection/>
    </xf>
    <xf numFmtId="164" fontId="52" fillId="0" borderId="15" xfId="0" applyNumberFormat="1" applyFont="1" applyBorder="1" applyAlignment="1" applyProtection="1">
      <alignment/>
      <protection/>
    </xf>
    <xf numFmtId="164" fontId="52" fillId="0" borderId="0" xfId="0" applyNumberFormat="1" applyFont="1" applyBorder="1" applyAlignment="1" applyProtection="1">
      <alignment/>
      <protection/>
    </xf>
    <xf numFmtId="164" fontId="53" fillId="0" borderId="15" xfId="0" applyNumberFormat="1" applyFont="1" applyBorder="1" applyAlignment="1" applyProtection="1">
      <alignment/>
      <protection/>
    </xf>
    <xf numFmtId="164" fontId="53" fillId="0" borderId="0" xfId="0" applyNumberFormat="1" applyFont="1" applyBorder="1" applyAlignment="1" applyProtection="1">
      <alignment/>
      <protection/>
    </xf>
    <xf numFmtId="164" fontId="22" fillId="0" borderId="15" xfId="0" applyNumberFormat="1" applyFont="1" applyBorder="1" applyAlignment="1" applyProtection="1">
      <alignment/>
      <protection/>
    </xf>
    <xf numFmtId="164" fontId="22" fillId="0" borderId="0" xfId="0" applyNumberFormat="1" applyFont="1" applyBorder="1" applyAlignment="1" applyProtection="1">
      <alignment/>
      <protection/>
    </xf>
    <xf numFmtId="164" fontId="46" fillId="0" borderId="15" xfId="0" applyNumberFormat="1" applyFont="1" applyBorder="1" applyAlignment="1" applyProtection="1">
      <alignment horizontal="right"/>
      <protection/>
    </xf>
    <xf numFmtId="164" fontId="46" fillId="0" borderId="0" xfId="0" applyNumberFormat="1" applyFont="1" applyBorder="1" applyAlignment="1" applyProtection="1">
      <alignment horizontal="right"/>
      <protection/>
    </xf>
    <xf numFmtId="164" fontId="54" fillId="0" borderId="12" xfId="0" applyNumberFormat="1" applyFont="1" applyBorder="1" applyAlignment="1" applyProtection="1">
      <alignment/>
      <protection/>
    </xf>
    <xf numFmtId="164" fontId="0" fillId="0" borderId="18" xfId="0" applyNumberFormat="1" applyBorder="1" applyAlignment="1" applyProtection="1">
      <alignment/>
      <protection/>
    </xf>
    <xf numFmtId="164" fontId="0" fillId="0" borderId="12" xfId="0" applyNumberFormat="1" applyBorder="1" applyAlignment="1" applyProtection="1">
      <alignment/>
      <protection/>
    </xf>
    <xf numFmtId="164" fontId="0" fillId="0" borderId="15" xfId="0" applyNumberFormat="1" applyBorder="1" applyAlignment="1" applyProtection="1">
      <alignment/>
      <protection/>
    </xf>
    <xf numFmtId="164" fontId="0" fillId="0" borderId="0" xfId="0" applyNumberFormat="1" applyBorder="1" applyAlignment="1" applyProtection="1">
      <alignment/>
      <protection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srsw.de/" TargetMode="External" /><Relationship Id="rId3" Type="http://schemas.openxmlformats.org/officeDocument/2006/relationships/hyperlink" Target="http://www.srsw.de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1057275</xdr:colOff>
      <xdr:row>0</xdr:row>
      <xdr:rowOff>171450</xdr:rowOff>
    </xdr:to>
    <xdr:pic>
      <xdr:nvPicPr>
        <xdr:cNvPr id="1" name="Grafik 1" descr="srs1.gif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057275" cy="171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1"/>
  <sheetViews>
    <sheetView showGridLines="0" tabSelected="1" zoomScale="85" zoomScaleNormal="85" zoomScalePageLayoutView="0" workbookViewId="0" topLeftCell="A1">
      <selection activeCell="C3" sqref="C3"/>
    </sheetView>
  </sheetViews>
  <sheetFormatPr defaultColWidth="11.421875" defaultRowHeight="15"/>
  <cols>
    <col min="1" max="1" width="17.00390625" style="6" customWidth="1"/>
    <col min="2" max="2" width="12.140625" style="6" customWidth="1"/>
    <col min="3" max="3" width="19.57421875" style="6" customWidth="1"/>
    <col min="4" max="4" width="8.7109375" style="6" customWidth="1"/>
    <col min="5" max="5" width="10.140625" style="6" bestFit="1" customWidth="1"/>
    <col min="6" max="6" width="11.421875" style="6" customWidth="1"/>
    <col min="7" max="7" width="6.57421875" style="15" bestFit="1" customWidth="1"/>
    <col min="8" max="16384" width="11.421875" style="6" customWidth="1"/>
  </cols>
  <sheetData>
    <row r="1" spans="1:7" ht="19.5" customHeight="1">
      <c r="A1" s="57"/>
      <c r="B1" s="58"/>
      <c r="C1" s="56" t="s">
        <v>25</v>
      </c>
      <c r="D1" s="56"/>
      <c r="E1" s="56"/>
      <c r="F1" s="18"/>
      <c r="G1" s="19"/>
    </row>
    <row r="2" spans="1:7" ht="21">
      <c r="A2" s="59" t="s">
        <v>6</v>
      </c>
      <c r="B2" s="60"/>
      <c r="C2" s="1">
        <v>34</v>
      </c>
      <c r="D2" s="20" t="s">
        <v>7</v>
      </c>
      <c r="E2" s="21"/>
      <c r="F2" s="21"/>
      <c r="G2" s="22"/>
    </row>
    <row r="3" spans="1:7" ht="21">
      <c r="A3" s="50" t="s">
        <v>19</v>
      </c>
      <c r="B3" s="51"/>
      <c r="C3" s="2">
        <v>9</v>
      </c>
      <c r="D3" s="23" t="s">
        <v>2</v>
      </c>
      <c r="E3" s="21"/>
      <c r="F3" s="21"/>
      <c r="G3" s="22"/>
    </row>
    <row r="4" spans="1:7" ht="21">
      <c r="A4" s="48" t="s">
        <v>18</v>
      </c>
      <c r="B4" s="49"/>
      <c r="C4" s="2">
        <v>25</v>
      </c>
      <c r="D4" s="23" t="s">
        <v>2</v>
      </c>
      <c r="E4" s="21"/>
      <c r="F4" s="21"/>
      <c r="G4" s="22"/>
    </row>
    <row r="5" spans="1:7" ht="21">
      <c r="A5" s="50" t="s">
        <v>21</v>
      </c>
      <c r="B5" s="51"/>
      <c r="C5" s="3">
        <v>4</v>
      </c>
      <c r="D5" s="24" t="s">
        <v>8</v>
      </c>
      <c r="E5" s="21"/>
      <c r="F5" s="21"/>
      <c r="G5" s="22"/>
    </row>
    <row r="6" spans="1:7" ht="21">
      <c r="A6" s="48" t="s">
        <v>20</v>
      </c>
      <c r="B6" s="49"/>
      <c r="C6" s="3">
        <v>2</v>
      </c>
      <c r="D6" s="24" t="s">
        <v>8</v>
      </c>
      <c r="E6" s="21"/>
      <c r="F6" s="21"/>
      <c r="G6" s="22"/>
    </row>
    <row r="7" spans="1:7" ht="21">
      <c r="A7" s="52" t="s">
        <v>26</v>
      </c>
      <c r="B7" s="53"/>
      <c r="C7" s="36">
        <v>3</v>
      </c>
      <c r="D7" s="37" t="s">
        <v>8</v>
      </c>
      <c r="E7" s="21"/>
      <c r="F7" s="21"/>
      <c r="G7" s="22"/>
    </row>
    <row r="8" spans="1:7" ht="21">
      <c r="A8" s="52" t="s">
        <v>27</v>
      </c>
      <c r="B8" s="53"/>
      <c r="C8" s="36">
        <v>3</v>
      </c>
      <c r="D8" s="37" t="s">
        <v>8</v>
      </c>
      <c r="E8" s="21"/>
      <c r="F8" s="21"/>
      <c r="G8" s="22"/>
    </row>
    <row r="9" spans="1:7" ht="21">
      <c r="A9" s="59" t="s">
        <v>3</v>
      </c>
      <c r="B9" s="60"/>
      <c r="C9" s="25">
        <v>5180</v>
      </c>
      <c r="D9" s="26" t="s">
        <v>1</v>
      </c>
      <c r="E9" s="21"/>
      <c r="F9" s="21"/>
      <c r="G9" s="22"/>
    </row>
    <row r="10" spans="1:7" s="14" customFormat="1" ht="11.25">
      <c r="A10" s="44" t="s">
        <v>24</v>
      </c>
      <c r="B10" s="45"/>
      <c r="C10" s="13">
        <v>5</v>
      </c>
      <c r="D10" s="13" t="s">
        <v>8</v>
      </c>
      <c r="E10" s="13"/>
      <c r="F10" s="13"/>
      <c r="G10" s="22"/>
    </row>
    <row r="11" spans="1:7" s="5" customFormat="1" ht="15">
      <c r="A11" s="46" t="s">
        <v>4</v>
      </c>
      <c r="B11" s="47"/>
      <c r="C11" s="42">
        <f>(300000000/(C9*1000000))*100</f>
        <v>5.7915057915057915</v>
      </c>
      <c r="D11" s="7" t="s">
        <v>0</v>
      </c>
      <c r="E11" s="7"/>
      <c r="F11" s="7"/>
      <c r="G11" s="22"/>
    </row>
    <row r="12" spans="1:7" s="5" customFormat="1" ht="15">
      <c r="A12" s="46" t="s">
        <v>12</v>
      </c>
      <c r="B12" s="47"/>
      <c r="C12" s="43">
        <f>(10^(C2/10))/1000</f>
        <v>2.511886431509581</v>
      </c>
      <c r="D12" s="7" t="s">
        <v>13</v>
      </c>
      <c r="E12" s="7"/>
      <c r="F12" s="7"/>
      <c r="G12" s="22"/>
    </row>
    <row r="13" spans="1:7" s="5" customFormat="1" ht="15">
      <c r="A13" s="54" t="s">
        <v>14</v>
      </c>
      <c r="B13" s="55"/>
      <c r="C13" s="4">
        <f>((C2+C3+C4)-(C5+C6+C7+C8+C10))</f>
        <v>51</v>
      </c>
      <c r="D13" s="4" t="s">
        <v>8</v>
      </c>
      <c r="E13" s="27" t="s">
        <v>9</v>
      </c>
      <c r="F13" s="27" t="s">
        <v>11</v>
      </c>
      <c r="G13" s="22" t="s">
        <v>23</v>
      </c>
    </row>
    <row r="14" spans="1:7" s="8" customFormat="1" ht="21">
      <c r="A14" s="46" t="s">
        <v>15</v>
      </c>
      <c r="B14" s="47"/>
      <c r="C14" s="41">
        <v>3.5</v>
      </c>
      <c r="D14" s="40" t="s">
        <v>8</v>
      </c>
      <c r="E14" s="28" t="s">
        <v>10</v>
      </c>
      <c r="F14" s="28" t="s">
        <v>7</v>
      </c>
      <c r="G14" s="22" t="s">
        <v>22</v>
      </c>
    </row>
    <row r="15" spans="1:7" ht="21">
      <c r="A15" s="29" t="s">
        <v>16</v>
      </c>
      <c r="B15" s="30" t="str">
        <f>TEXT(E15,"0,0")&amp;" Mbit/s"</f>
        <v>1,5 Mbit/s</v>
      </c>
      <c r="C15" s="38">
        <f>(($C$11*0.01)/(4*PI())*(10^(((F15*-1)+($C$13))/20)))*0.001</f>
        <v>97.40508528780302</v>
      </c>
      <c r="D15" s="31" t="s">
        <v>5</v>
      </c>
      <c r="E15" s="9">
        <f>(15/10)</f>
        <v>1.5</v>
      </c>
      <c r="F15" s="10">
        <f>((73-$C$14)+G15)*-1</f>
        <v>-95.5</v>
      </c>
      <c r="G15" s="22">
        <v>26</v>
      </c>
    </row>
    <row r="16" spans="1:7" s="11" customFormat="1" ht="21">
      <c r="A16" s="29" t="s">
        <v>17</v>
      </c>
      <c r="B16" s="30" t="str">
        <f aca="true" t="shared" si="0" ref="B16:B24">TEXT(E16,"0,0")&amp;" Mbit/s"</f>
        <v>3,0 Mbit/s</v>
      </c>
      <c r="C16" s="38">
        <f aca="true" t="shared" si="1" ref="C16:C24">(($C$11*0.01)/(4*PI())*(10^(((F16*-1)+($C$13))/20)))*0.001</f>
        <v>68.95751950707765</v>
      </c>
      <c r="D16" s="31" t="s">
        <v>5</v>
      </c>
      <c r="E16" s="9">
        <v>3</v>
      </c>
      <c r="F16" s="10">
        <f aca="true" t="shared" si="2" ref="F16:F24">((73-$C$14)+G16)*-1</f>
        <v>-92.5</v>
      </c>
      <c r="G16" s="22">
        <v>23</v>
      </c>
    </row>
    <row r="17" spans="1:7" s="11" customFormat="1" ht="21">
      <c r="A17" s="29" t="s">
        <v>17</v>
      </c>
      <c r="B17" s="30" t="str">
        <f t="shared" si="0"/>
        <v>6,0 Mbit/s</v>
      </c>
      <c r="C17" s="38">
        <f t="shared" si="1"/>
        <v>48.818185236622654</v>
      </c>
      <c r="D17" s="31" t="s">
        <v>5</v>
      </c>
      <c r="E17" s="9">
        <v>6</v>
      </c>
      <c r="F17" s="10">
        <f t="shared" si="2"/>
        <v>-89.5</v>
      </c>
      <c r="G17" s="22">
        <v>20</v>
      </c>
    </row>
    <row r="18" spans="1:7" s="11" customFormat="1" ht="21">
      <c r="A18" s="29" t="s">
        <v>17</v>
      </c>
      <c r="B18" s="30" t="str">
        <f t="shared" si="0"/>
        <v>9,0 Mbit/s</v>
      </c>
      <c r="C18" s="38">
        <f t="shared" si="1"/>
        <v>43.509253390126766</v>
      </c>
      <c r="D18" s="31" t="s">
        <v>5</v>
      </c>
      <c r="E18" s="9">
        <v>9</v>
      </c>
      <c r="F18" s="10">
        <f t="shared" si="2"/>
        <v>-88.5</v>
      </c>
      <c r="G18" s="22">
        <v>19</v>
      </c>
    </row>
    <row r="19" spans="1:7" s="11" customFormat="1" ht="21">
      <c r="A19" s="29" t="s">
        <v>17</v>
      </c>
      <c r="B19" s="30" t="str">
        <f t="shared" si="0"/>
        <v>12,0 Mbit/s</v>
      </c>
      <c r="C19" s="38">
        <f t="shared" si="1"/>
        <v>34.56062843955089</v>
      </c>
      <c r="D19" s="31" t="s">
        <v>5</v>
      </c>
      <c r="E19" s="9">
        <v>12</v>
      </c>
      <c r="F19" s="10">
        <f t="shared" si="2"/>
        <v>-86.5</v>
      </c>
      <c r="G19" s="22">
        <v>17</v>
      </c>
    </row>
    <row r="20" spans="1:7" s="11" customFormat="1" ht="21">
      <c r="A20" s="29" t="s">
        <v>17</v>
      </c>
      <c r="B20" s="30" t="str">
        <f t="shared" si="0"/>
        <v>18,0 Mbit/s</v>
      </c>
      <c r="C20" s="38">
        <f t="shared" si="1"/>
        <v>30.80219251924155</v>
      </c>
      <c r="D20" s="31" t="s">
        <v>5</v>
      </c>
      <c r="E20" s="9">
        <v>18</v>
      </c>
      <c r="F20" s="10">
        <f t="shared" si="2"/>
        <v>-85.5</v>
      </c>
      <c r="G20" s="22">
        <v>16</v>
      </c>
    </row>
    <row r="21" spans="1:7" s="11" customFormat="1" ht="21">
      <c r="A21" s="29" t="s">
        <v>17</v>
      </c>
      <c r="B21" s="30" t="str">
        <f t="shared" si="0"/>
        <v>24,0 Mbit/s</v>
      </c>
      <c r="C21" s="38">
        <f t="shared" si="1"/>
        <v>19.434869596108292</v>
      </c>
      <c r="D21" s="31" t="s">
        <v>5</v>
      </c>
      <c r="E21" s="9">
        <v>24</v>
      </c>
      <c r="F21" s="10">
        <f t="shared" si="2"/>
        <v>-81.5</v>
      </c>
      <c r="G21" s="22">
        <v>12</v>
      </c>
    </row>
    <row r="22" spans="1:7" s="11" customFormat="1" ht="21">
      <c r="A22" s="29" t="s">
        <v>17</v>
      </c>
      <c r="B22" s="30" t="str">
        <f t="shared" si="0"/>
        <v>36,0 Mbit/s</v>
      </c>
      <c r="C22" s="38">
        <f t="shared" si="1"/>
        <v>13.758834000620315</v>
      </c>
      <c r="D22" s="31" t="s">
        <v>5</v>
      </c>
      <c r="E22" s="9">
        <v>36</v>
      </c>
      <c r="F22" s="10">
        <f t="shared" si="2"/>
        <v>-78.5</v>
      </c>
      <c r="G22" s="22">
        <v>9</v>
      </c>
    </row>
    <row r="23" spans="1:7" s="11" customFormat="1" ht="21">
      <c r="A23" s="29" t="s">
        <v>17</v>
      </c>
      <c r="B23" s="30" t="str">
        <f t="shared" si="0"/>
        <v>48,0 Mbit/s</v>
      </c>
      <c r="C23" s="38">
        <f t="shared" si="1"/>
        <v>6.895751950707758</v>
      </c>
      <c r="D23" s="31" t="s">
        <v>5</v>
      </c>
      <c r="E23" s="9">
        <v>48</v>
      </c>
      <c r="F23" s="10">
        <f t="shared" si="2"/>
        <v>-72.5</v>
      </c>
      <c r="G23" s="22">
        <v>3</v>
      </c>
    </row>
    <row r="24" spans="1:7" s="11" customFormat="1" ht="21">
      <c r="A24" s="32" t="s">
        <v>17</v>
      </c>
      <c r="B24" s="33" t="str">
        <f t="shared" si="0"/>
        <v>54,0 Mbit/s</v>
      </c>
      <c r="C24" s="39">
        <f t="shared" si="1"/>
        <v>4.881818523662259</v>
      </c>
      <c r="D24" s="34" t="s">
        <v>5</v>
      </c>
      <c r="E24" s="16">
        <v>54</v>
      </c>
      <c r="F24" s="17">
        <f t="shared" si="2"/>
        <v>-69.5</v>
      </c>
      <c r="G24" s="35">
        <v>0</v>
      </c>
    </row>
    <row r="25" spans="1:7" s="11" customFormat="1" ht="15">
      <c r="A25" s="12"/>
      <c r="B25" s="12"/>
      <c r="C25" s="12"/>
      <c r="D25" s="12"/>
      <c r="G25" s="15"/>
    </row>
    <row r="26" spans="1:7" s="11" customFormat="1" ht="15">
      <c r="A26" s="12"/>
      <c r="G26" s="15"/>
    </row>
    <row r="27" spans="1:7" s="11" customFormat="1" ht="15">
      <c r="A27" s="12"/>
      <c r="G27" s="15"/>
    </row>
    <row r="28" spans="1:7" s="11" customFormat="1" ht="15">
      <c r="A28" s="12"/>
      <c r="G28" s="15"/>
    </row>
    <row r="29" s="11" customFormat="1" ht="15">
      <c r="G29" s="15"/>
    </row>
    <row r="30" s="11" customFormat="1" ht="15">
      <c r="G30" s="15"/>
    </row>
    <row r="31" s="11" customFormat="1" ht="15">
      <c r="G31" s="15"/>
    </row>
    <row r="32" s="11" customFormat="1" ht="15">
      <c r="G32" s="15"/>
    </row>
    <row r="33" s="11" customFormat="1" ht="15">
      <c r="G33" s="15"/>
    </row>
    <row r="34" s="11" customFormat="1" ht="15">
      <c r="G34" s="15"/>
    </row>
    <row r="35" s="11" customFormat="1" ht="15">
      <c r="G35" s="15"/>
    </row>
    <row r="36" s="11" customFormat="1" ht="15">
      <c r="G36" s="15"/>
    </row>
    <row r="37" s="11" customFormat="1" ht="15">
      <c r="G37" s="15"/>
    </row>
    <row r="38" s="11" customFormat="1" ht="15">
      <c r="G38" s="15"/>
    </row>
    <row r="39" s="11" customFormat="1" ht="15">
      <c r="G39" s="15"/>
    </row>
    <row r="40" s="11" customFormat="1" ht="15">
      <c r="G40" s="15"/>
    </row>
    <row r="41" s="11" customFormat="1" ht="15">
      <c r="G41" s="15"/>
    </row>
    <row r="42" s="11" customFormat="1" ht="15">
      <c r="G42" s="15"/>
    </row>
    <row r="43" s="11" customFormat="1" ht="15">
      <c r="G43" s="15"/>
    </row>
    <row r="44" s="11" customFormat="1" ht="15">
      <c r="G44" s="15"/>
    </row>
    <row r="45" s="11" customFormat="1" ht="15">
      <c r="G45" s="15"/>
    </row>
    <row r="46" s="11" customFormat="1" ht="15">
      <c r="G46" s="15"/>
    </row>
    <row r="47" s="11" customFormat="1" ht="15">
      <c r="G47" s="15"/>
    </row>
    <row r="48" s="11" customFormat="1" ht="15">
      <c r="G48" s="15"/>
    </row>
    <row r="49" s="11" customFormat="1" ht="15">
      <c r="G49" s="15"/>
    </row>
    <row r="50" s="11" customFormat="1" ht="15">
      <c r="G50" s="15"/>
    </row>
    <row r="51" s="11" customFormat="1" ht="15">
      <c r="G51" s="15"/>
    </row>
    <row r="52" s="11" customFormat="1" ht="15">
      <c r="G52" s="15"/>
    </row>
    <row r="53" s="11" customFormat="1" ht="15">
      <c r="G53" s="15"/>
    </row>
    <row r="54" s="11" customFormat="1" ht="15">
      <c r="G54" s="15"/>
    </row>
    <row r="55" s="11" customFormat="1" ht="15">
      <c r="G55" s="15"/>
    </row>
    <row r="56" s="11" customFormat="1" ht="15">
      <c r="G56" s="15"/>
    </row>
    <row r="57" s="11" customFormat="1" ht="15">
      <c r="G57" s="15"/>
    </row>
    <row r="58" s="11" customFormat="1" ht="15">
      <c r="G58" s="15"/>
    </row>
    <row r="59" s="11" customFormat="1" ht="15">
      <c r="G59" s="15"/>
    </row>
    <row r="60" s="11" customFormat="1" ht="15">
      <c r="G60" s="15"/>
    </row>
    <row r="61" s="11" customFormat="1" ht="15">
      <c r="G61" s="15"/>
    </row>
    <row r="62" s="11" customFormat="1" ht="15">
      <c r="G62" s="15"/>
    </row>
    <row r="63" s="11" customFormat="1" ht="15">
      <c r="G63" s="15"/>
    </row>
    <row r="64" s="11" customFormat="1" ht="15">
      <c r="G64" s="15"/>
    </row>
    <row r="65" s="11" customFormat="1" ht="15">
      <c r="G65" s="15"/>
    </row>
    <row r="66" s="11" customFormat="1" ht="15">
      <c r="G66" s="15"/>
    </row>
    <row r="67" s="11" customFormat="1" ht="15">
      <c r="G67" s="15"/>
    </row>
    <row r="68" s="11" customFormat="1" ht="15">
      <c r="G68" s="15"/>
    </row>
    <row r="69" s="11" customFormat="1" ht="15">
      <c r="G69" s="15"/>
    </row>
    <row r="70" s="11" customFormat="1" ht="15">
      <c r="G70" s="15"/>
    </row>
    <row r="71" s="11" customFormat="1" ht="15">
      <c r="G71" s="15"/>
    </row>
    <row r="72" s="11" customFormat="1" ht="15">
      <c r="G72" s="15"/>
    </row>
    <row r="73" s="11" customFormat="1" ht="15">
      <c r="G73" s="15"/>
    </row>
    <row r="74" s="11" customFormat="1" ht="15">
      <c r="G74" s="15"/>
    </row>
    <row r="75" s="11" customFormat="1" ht="15">
      <c r="G75" s="15"/>
    </row>
    <row r="76" s="11" customFormat="1" ht="15">
      <c r="G76" s="15"/>
    </row>
    <row r="77" s="11" customFormat="1" ht="15">
      <c r="G77" s="15"/>
    </row>
    <row r="78" s="11" customFormat="1" ht="15">
      <c r="G78" s="15"/>
    </row>
    <row r="79" s="11" customFormat="1" ht="15">
      <c r="G79" s="15"/>
    </row>
    <row r="80" s="11" customFormat="1" ht="15">
      <c r="G80" s="15"/>
    </row>
    <row r="81" s="11" customFormat="1" ht="15">
      <c r="G81" s="15"/>
    </row>
    <row r="82" s="11" customFormat="1" ht="15">
      <c r="G82" s="15"/>
    </row>
    <row r="83" s="11" customFormat="1" ht="15">
      <c r="G83" s="15"/>
    </row>
    <row r="84" s="11" customFormat="1" ht="15">
      <c r="G84" s="15"/>
    </row>
    <row r="85" s="11" customFormat="1" ht="15">
      <c r="G85" s="15"/>
    </row>
    <row r="86" s="11" customFormat="1" ht="15">
      <c r="G86" s="15"/>
    </row>
    <row r="87" s="11" customFormat="1" ht="15">
      <c r="G87" s="15"/>
    </row>
    <row r="88" s="11" customFormat="1" ht="15">
      <c r="G88" s="15"/>
    </row>
    <row r="89" s="11" customFormat="1" ht="15">
      <c r="G89" s="15"/>
    </row>
    <row r="90" s="11" customFormat="1" ht="15">
      <c r="G90" s="15"/>
    </row>
    <row r="91" s="11" customFormat="1" ht="15">
      <c r="G91" s="15"/>
    </row>
    <row r="92" s="11" customFormat="1" ht="15">
      <c r="G92" s="15"/>
    </row>
    <row r="93" s="11" customFormat="1" ht="15">
      <c r="G93" s="15"/>
    </row>
    <row r="94" s="11" customFormat="1" ht="15">
      <c r="G94" s="15"/>
    </row>
    <row r="95" s="11" customFormat="1" ht="15">
      <c r="G95" s="15"/>
    </row>
    <row r="96" s="11" customFormat="1" ht="15">
      <c r="G96" s="15"/>
    </row>
    <row r="97" s="11" customFormat="1" ht="15">
      <c r="G97" s="15"/>
    </row>
    <row r="98" s="11" customFormat="1" ht="15">
      <c r="G98" s="15"/>
    </row>
    <row r="99" s="11" customFormat="1" ht="15">
      <c r="G99" s="15"/>
    </row>
    <row r="100" s="11" customFormat="1" ht="15">
      <c r="G100" s="15"/>
    </row>
    <row r="101" s="11" customFormat="1" ht="15">
      <c r="G101" s="15"/>
    </row>
    <row r="102" s="11" customFormat="1" ht="15">
      <c r="G102" s="15"/>
    </row>
    <row r="103" s="11" customFormat="1" ht="15">
      <c r="G103" s="15"/>
    </row>
    <row r="104" s="11" customFormat="1" ht="15">
      <c r="G104" s="15"/>
    </row>
    <row r="105" s="11" customFormat="1" ht="15">
      <c r="G105" s="15"/>
    </row>
    <row r="106" s="11" customFormat="1" ht="15">
      <c r="G106" s="15"/>
    </row>
    <row r="107" s="11" customFormat="1" ht="15">
      <c r="G107" s="15"/>
    </row>
    <row r="108" s="11" customFormat="1" ht="15">
      <c r="G108" s="15"/>
    </row>
    <row r="109" s="11" customFormat="1" ht="15">
      <c r="G109" s="15"/>
    </row>
    <row r="110" s="11" customFormat="1" ht="15">
      <c r="G110" s="15"/>
    </row>
    <row r="111" s="11" customFormat="1" ht="15">
      <c r="G111" s="15"/>
    </row>
    <row r="112" s="11" customFormat="1" ht="15">
      <c r="G112" s="15"/>
    </row>
    <row r="113" s="11" customFormat="1" ht="15">
      <c r="G113" s="15"/>
    </row>
    <row r="114" s="11" customFormat="1" ht="15">
      <c r="G114" s="15"/>
    </row>
    <row r="115" s="11" customFormat="1" ht="15">
      <c r="G115" s="15"/>
    </row>
    <row r="116" s="11" customFormat="1" ht="15">
      <c r="G116" s="15"/>
    </row>
    <row r="117" s="11" customFormat="1" ht="15">
      <c r="G117" s="15"/>
    </row>
    <row r="118" s="11" customFormat="1" ht="15">
      <c r="G118" s="15"/>
    </row>
    <row r="119" s="11" customFormat="1" ht="15">
      <c r="G119" s="15"/>
    </row>
    <row r="120" s="11" customFormat="1" ht="15">
      <c r="G120" s="15"/>
    </row>
    <row r="121" s="11" customFormat="1" ht="15">
      <c r="G121" s="15"/>
    </row>
    <row r="122" s="11" customFormat="1" ht="15">
      <c r="G122" s="15"/>
    </row>
    <row r="123" s="11" customFormat="1" ht="15">
      <c r="G123" s="15"/>
    </row>
    <row r="124" s="11" customFormat="1" ht="15">
      <c r="G124" s="15"/>
    </row>
    <row r="125" s="11" customFormat="1" ht="15">
      <c r="G125" s="15"/>
    </row>
    <row r="126" s="11" customFormat="1" ht="15">
      <c r="G126" s="15"/>
    </row>
    <row r="127" s="11" customFormat="1" ht="15">
      <c r="G127" s="15"/>
    </row>
    <row r="128" s="11" customFormat="1" ht="15">
      <c r="G128" s="15"/>
    </row>
    <row r="129" s="11" customFormat="1" ht="15">
      <c r="G129" s="15"/>
    </row>
    <row r="130" s="11" customFormat="1" ht="15">
      <c r="G130" s="15"/>
    </row>
    <row r="131" s="11" customFormat="1" ht="15">
      <c r="G131" s="15"/>
    </row>
    <row r="132" s="11" customFormat="1" ht="15">
      <c r="G132" s="15"/>
    </row>
    <row r="133" s="11" customFormat="1" ht="15">
      <c r="G133" s="15"/>
    </row>
    <row r="134" s="11" customFormat="1" ht="15">
      <c r="G134" s="15"/>
    </row>
    <row r="135" s="11" customFormat="1" ht="15">
      <c r="G135" s="15"/>
    </row>
    <row r="136" s="11" customFormat="1" ht="15">
      <c r="G136" s="15"/>
    </row>
    <row r="137" s="11" customFormat="1" ht="15">
      <c r="G137" s="15"/>
    </row>
    <row r="138" s="11" customFormat="1" ht="15">
      <c r="G138" s="15"/>
    </row>
    <row r="139" s="11" customFormat="1" ht="15">
      <c r="G139" s="15"/>
    </row>
    <row r="140" s="11" customFormat="1" ht="15">
      <c r="G140" s="15"/>
    </row>
    <row r="141" s="11" customFormat="1" ht="15">
      <c r="G141" s="15"/>
    </row>
    <row r="142" s="11" customFormat="1" ht="15">
      <c r="G142" s="15"/>
    </row>
    <row r="143" s="11" customFormat="1" ht="15">
      <c r="G143" s="15"/>
    </row>
    <row r="144" s="11" customFormat="1" ht="15">
      <c r="G144" s="15"/>
    </row>
    <row r="145" s="11" customFormat="1" ht="15">
      <c r="G145" s="15"/>
    </row>
    <row r="146" s="11" customFormat="1" ht="15">
      <c r="G146" s="15"/>
    </row>
    <row r="147" s="11" customFormat="1" ht="15">
      <c r="G147" s="15"/>
    </row>
    <row r="148" s="11" customFormat="1" ht="15">
      <c r="G148" s="15"/>
    </row>
    <row r="149" s="11" customFormat="1" ht="15">
      <c r="G149" s="15"/>
    </row>
    <row r="150" s="11" customFormat="1" ht="15">
      <c r="G150" s="15"/>
    </row>
    <row r="151" s="11" customFormat="1" ht="15">
      <c r="G151" s="15"/>
    </row>
    <row r="152" s="11" customFormat="1" ht="15">
      <c r="G152" s="15"/>
    </row>
    <row r="153" s="11" customFormat="1" ht="15">
      <c r="G153" s="15"/>
    </row>
    <row r="154" s="11" customFormat="1" ht="15">
      <c r="G154" s="15"/>
    </row>
    <row r="155" s="11" customFormat="1" ht="15">
      <c r="G155" s="15"/>
    </row>
    <row r="156" s="11" customFormat="1" ht="15">
      <c r="G156" s="15"/>
    </row>
    <row r="157" s="11" customFormat="1" ht="15">
      <c r="G157" s="15"/>
    </row>
    <row r="158" s="11" customFormat="1" ht="15">
      <c r="G158" s="15"/>
    </row>
    <row r="159" s="11" customFormat="1" ht="15">
      <c r="G159" s="15"/>
    </row>
    <row r="160" s="11" customFormat="1" ht="15">
      <c r="G160" s="15"/>
    </row>
    <row r="161" s="11" customFormat="1" ht="15">
      <c r="G161" s="15"/>
    </row>
    <row r="162" s="11" customFormat="1" ht="15">
      <c r="G162" s="15"/>
    </row>
    <row r="163" s="11" customFormat="1" ht="15">
      <c r="G163" s="15"/>
    </row>
    <row r="164" s="11" customFormat="1" ht="15">
      <c r="G164" s="15"/>
    </row>
    <row r="165" s="11" customFormat="1" ht="15">
      <c r="G165" s="15"/>
    </row>
    <row r="166" s="11" customFormat="1" ht="15">
      <c r="G166" s="15"/>
    </row>
    <row r="167" s="11" customFormat="1" ht="15">
      <c r="G167" s="15"/>
    </row>
    <row r="168" s="11" customFormat="1" ht="15">
      <c r="G168" s="15"/>
    </row>
    <row r="169" s="11" customFormat="1" ht="15">
      <c r="G169" s="15"/>
    </row>
    <row r="170" s="11" customFormat="1" ht="15">
      <c r="G170" s="15"/>
    </row>
    <row r="171" s="11" customFormat="1" ht="15">
      <c r="G171" s="15"/>
    </row>
    <row r="172" s="11" customFormat="1" ht="15">
      <c r="G172" s="15"/>
    </row>
    <row r="173" s="11" customFormat="1" ht="15">
      <c r="G173" s="15"/>
    </row>
    <row r="174" s="11" customFormat="1" ht="15">
      <c r="G174" s="15"/>
    </row>
    <row r="175" s="11" customFormat="1" ht="15">
      <c r="G175" s="15"/>
    </row>
    <row r="176" s="11" customFormat="1" ht="15">
      <c r="G176" s="15"/>
    </row>
    <row r="177" s="11" customFormat="1" ht="15">
      <c r="G177" s="15"/>
    </row>
    <row r="178" s="11" customFormat="1" ht="15">
      <c r="G178" s="15"/>
    </row>
    <row r="179" s="11" customFormat="1" ht="15">
      <c r="G179" s="15"/>
    </row>
    <row r="180" s="11" customFormat="1" ht="15">
      <c r="G180" s="15"/>
    </row>
    <row r="181" s="11" customFormat="1" ht="15">
      <c r="G181" s="15"/>
    </row>
  </sheetData>
  <sheetProtection password="CCFE" sheet="1" objects="1" scenarios="1" insertHyperlinks="0" selectLockedCells="1"/>
  <mergeCells count="15">
    <mergeCell ref="A13:B13"/>
    <mergeCell ref="A14:B14"/>
    <mergeCell ref="C1:E1"/>
    <mergeCell ref="A1:B1"/>
    <mergeCell ref="A2:B2"/>
    <mergeCell ref="A4:B4"/>
    <mergeCell ref="A3:B3"/>
    <mergeCell ref="A8:B8"/>
    <mergeCell ref="A9:B9"/>
    <mergeCell ref="A10:B10"/>
    <mergeCell ref="A11:B11"/>
    <mergeCell ref="A6:B6"/>
    <mergeCell ref="A5:B5"/>
    <mergeCell ref="A7:B7"/>
    <mergeCell ref="A12:B12"/>
  </mergeCells>
  <printOptions/>
  <pageMargins left="0.7" right="0.7" top="0.787401575" bottom="0.7874015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rough_radio_calculator</dc:title>
  <dc:subject/>
  <dc:creator>Schulze Radio Systems</dc:creator>
  <cp:keywords/>
  <dc:description/>
  <cp:lastModifiedBy>sz</cp:lastModifiedBy>
  <dcterms:created xsi:type="dcterms:W3CDTF">2010-06-28T10:22:10Z</dcterms:created>
  <dcterms:modified xsi:type="dcterms:W3CDTF">2015-05-25T14:42:09Z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